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na sesti nivo" sheetId="1" r:id="rId1"/>
    <sheet name="na 3 nivoa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87" i="1" l="1"/>
  <c r="H86" i="1"/>
  <c r="C86" i="1"/>
  <c r="C23" i="1"/>
  <c r="G86" i="1"/>
  <c r="F86" i="1"/>
  <c r="E86" i="1"/>
  <c r="D86" i="1"/>
  <c r="C22" i="1"/>
  <c r="C62" i="1" l="1"/>
  <c r="C66" i="1" l="1"/>
  <c r="C31" i="1" l="1"/>
  <c r="C47" i="1"/>
  <c r="C35" i="1"/>
  <c r="I29" i="2" l="1"/>
  <c r="G29" i="2"/>
  <c r="F29" i="2"/>
  <c r="D24" i="2"/>
  <c r="E29" i="2"/>
  <c r="D29" i="2" s="1"/>
  <c r="I34" i="2" l="1"/>
  <c r="H34" i="2"/>
  <c r="G34" i="2"/>
  <c r="F34" i="2"/>
  <c r="E34" i="2"/>
  <c r="I33" i="2"/>
  <c r="H33" i="2"/>
  <c r="G33" i="2"/>
  <c r="F33" i="2"/>
  <c r="E33" i="2"/>
  <c r="D32" i="2"/>
  <c r="D31" i="2"/>
  <c r="D30" i="2"/>
  <c r="D28" i="2"/>
  <c r="D27" i="2"/>
  <c r="D26" i="2"/>
  <c r="D25" i="2"/>
  <c r="D23" i="2"/>
  <c r="D22" i="2"/>
  <c r="D21" i="2"/>
  <c r="D20" i="2"/>
  <c r="D19" i="2"/>
  <c r="D18" i="2"/>
  <c r="D17" i="2"/>
  <c r="D16" i="2"/>
  <c r="D15" i="2"/>
  <c r="D14" i="2"/>
  <c r="D13" i="2"/>
  <c r="D33" i="2"/>
  <c r="D34" i="2" l="1"/>
  <c r="C16" i="1"/>
  <c r="C53" i="1" l="1"/>
  <c r="C18" i="1" l="1"/>
  <c r="G87" i="1"/>
  <c r="C79" i="1"/>
  <c r="C78" i="1" l="1"/>
  <c r="C81" i="1" l="1"/>
  <c r="C80" i="1"/>
  <c r="C82" i="1" l="1"/>
  <c r="C74" i="1" l="1"/>
  <c r="C61" i="1"/>
  <c r="C77" i="1" l="1"/>
  <c r="C68" i="1"/>
  <c r="C46" i="1"/>
  <c r="C38" i="1"/>
  <c r="C28" i="1"/>
  <c r="C27" i="1"/>
  <c r="C75" i="1" l="1"/>
  <c r="F87" i="1" l="1"/>
  <c r="E88" i="1" l="1"/>
  <c r="C54" i="1"/>
  <c r="D87" i="1"/>
  <c r="E87" i="1"/>
  <c r="I87" i="1"/>
  <c r="I86" i="1"/>
  <c r="C71" i="1"/>
  <c r="E89" i="1" l="1"/>
  <c r="C13" i="1"/>
  <c r="C14" i="1"/>
  <c r="C15" i="1"/>
  <c r="C17" i="1"/>
  <c r="C19" i="1"/>
  <c r="C20" i="1"/>
  <c r="C21" i="1"/>
  <c r="C24" i="1"/>
  <c r="C25" i="1"/>
  <c r="C26" i="1"/>
  <c r="C29" i="1"/>
  <c r="C30" i="1"/>
  <c r="C32" i="1"/>
  <c r="C33" i="1"/>
  <c r="C34" i="1"/>
  <c r="C36" i="1"/>
  <c r="C37" i="1"/>
  <c r="C39" i="1"/>
  <c r="C40" i="1"/>
  <c r="C41" i="1"/>
  <c r="C42" i="1"/>
  <c r="C43" i="1"/>
  <c r="C44" i="1"/>
  <c r="C45" i="1"/>
  <c r="C48" i="1"/>
  <c r="C49" i="1"/>
  <c r="C50" i="1"/>
  <c r="C51" i="1"/>
  <c r="C52" i="1"/>
  <c r="C55" i="1"/>
  <c r="C56" i="1"/>
  <c r="C57" i="1"/>
  <c r="C58" i="1"/>
  <c r="C59" i="1"/>
  <c r="C60" i="1"/>
  <c r="C63" i="1"/>
  <c r="C64" i="1"/>
  <c r="C65" i="1"/>
  <c r="C67" i="1"/>
  <c r="C69" i="1"/>
  <c r="C70" i="1"/>
  <c r="C72" i="1"/>
  <c r="C73" i="1"/>
  <c r="C76" i="1"/>
  <c r="C83" i="1"/>
  <c r="C84" i="1"/>
  <c r="C85" i="1"/>
  <c r="C12" i="1"/>
  <c r="C87" i="1" l="1"/>
</calcChain>
</file>

<file path=xl/sharedStrings.xml><?xml version="1.0" encoding="utf-8"?>
<sst xmlns="http://schemas.openxmlformats.org/spreadsheetml/2006/main" count="133" uniqueCount="107">
  <si>
    <t>Опис</t>
  </si>
  <si>
    <t>Број конта</t>
  </si>
  <si>
    <t>Укупно</t>
  </si>
  <si>
    <t>Из буџета</t>
  </si>
  <si>
    <t>Републике</t>
  </si>
  <si>
    <t>Текући трансфери од других нивоа власти</t>
  </si>
  <si>
    <t>Капитални трансфери од других нивоа власти</t>
  </si>
  <si>
    <t>Приходи од продаје добара и услуга</t>
  </si>
  <si>
    <t>Родитељски динар за ваннаставне активности</t>
  </si>
  <si>
    <t>Плате</t>
  </si>
  <si>
    <t>Допринос за ПИО</t>
  </si>
  <si>
    <t>Допринос за здравство</t>
  </si>
  <si>
    <t>Помоћ у случају смрти запосленог</t>
  </si>
  <si>
    <t>Помоћ у медицинском лечењу</t>
  </si>
  <si>
    <t>Превоз на посао и са посла</t>
  </si>
  <si>
    <t>Јубиларне награде</t>
  </si>
  <si>
    <t>Трошкови платног промета</t>
  </si>
  <si>
    <t>Услуге за електричну енергију</t>
  </si>
  <si>
    <t>Услуге водовода и канализације</t>
  </si>
  <si>
    <t>Дератизација</t>
  </si>
  <si>
    <t>Одвоз отпада</t>
  </si>
  <si>
    <t>Телефон</t>
  </si>
  <si>
    <t>Интернет</t>
  </si>
  <si>
    <t>Услуге мобилног телефона</t>
  </si>
  <si>
    <t>Пошта</t>
  </si>
  <si>
    <t>Трошкови дневница на служ.путу</t>
  </si>
  <si>
    <t>Трошкови превоза на служ.путу</t>
  </si>
  <si>
    <t>Трошкои смештаја на служ.путу</t>
  </si>
  <si>
    <t>Трошкови путовања ученика</t>
  </si>
  <si>
    <t>Котизација за семинаре</t>
  </si>
  <si>
    <t>Издаци за стручне испите</t>
  </si>
  <si>
    <t>Остале опште услуге</t>
  </si>
  <si>
    <t>Услуге образовања</t>
  </si>
  <si>
    <t>Остале специјализоване услуге</t>
  </si>
  <si>
    <t>Текуће поправке зграде</t>
  </si>
  <si>
    <t>Канцеларијски материјал</t>
  </si>
  <si>
    <t>Стручна литература за запослене</t>
  </si>
  <si>
    <t>Материјали за образовање</t>
  </si>
  <si>
    <t>Опрема за образовање</t>
  </si>
  <si>
    <t>Књиге у библиотеци</t>
  </si>
  <si>
    <t>Меморандумске ставке за реф.расхода</t>
  </si>
  <si>
    <t>Мем. ставке за реф.расхода из прет.год.</t>
  </si>
  <si>
    <t>Приходи из буџета</t>
  </si>
  <si>
    <t>УКУПНО РАСХОДИ</t>
  </si>
  <si>
    <t>УКУПНО ПРИХОДИ</t>
  </si>
  <si>
    <t>Боловање преко 30 дана</t>
  </si>
  <si>
    <t>Накнада за употребу соп.возила</t>
  </si>
  <si>
    <t xml:space="preserve">ГРУПА 41 </t>
  </si>
  <si>
    <t xml:space="preserve">Поклони </t>
  </si>
  <si>
    <t>Остали расходи за одећу, обућу и униформе</t>
  </si>
  <si>
    <t>УКУПНО БЕЗ ГРУПЕ 41</t>
  </si>
  <si>
    <t>Банкарске услуге</t>
  </si>
  <si>
    <t>ОШ ПЕТАР РАДОВАНОВИЋ</t>
  </si>
  <si>
    <t>ЗЛОТ</t>
  </si>
  <si>
    <t>Отпремнина за одлазак у пензију</t>
  </si>
  <si>
    <t>Угаљ</t>
  </si>
  <si>
    <t>Огревно дрво</t>
  </si>
  <si>
    <t>Осигурање опреме</t>
  </si>
  <si>
    <t>Одржавање рачунара</t>
  </si>
  <si>
    <t>Одржавање рачунарске опреме</t>
  </si>
  <si>
    <t>Бензин</t>
  </si>
  <si>
    <t>Хемијска средства за чишћење</t>
  </si>
  <si>
    <t>Инвентар за хигијену</t>
  </si>
  <si>
    <t>Алат и инвентар</t>
  </si>
  <si>
    <t>Материјал за посебне намене</t>
  </si>
  <si>
    <t>Рачунарска опрема</t>
  </si>
  <si>
    <t>Накнада за регресирану ужину</t>
  </si>
  <si>
    <t>Санитарни преглед</t>
  </si>
  <si>
    <t>Донација од физ.и правних лица</t>
  </si>
  <si>
    <t>Храна и пиће</t>
  </si>
  <si>
    <t>Намештај</t>
  </si>
  <si>
    <t>Новчане казне и пенали</t>
  </si>
  <si>
    <t>Неискоришћен го</t>
  </si>
  <si>
    <t>У Злоту</t>
  </si>
  <si>
    <t>Директор</t>
  </si>
  <si>
    <t xml:space="preserve">                      Огњановић Снежица</t>
  </si>
  <si>
    <t>Остали порези</t>
  </si>
  <si>
    <t>Мешовити приходи</t>
  </si>
  <si>
    <t>Остали трошкови транспорта</t>
  </si>
  <si>
    <t>Родитељски динар-16</t>
  </si>
  <si>
    <t>Приходи-мобилни телефон</t>
  </si>
  <si>
    <t>Сопствени-04</t>
  </si>
  <si>
    <t>Донација-08</t>
  </si>
  <si>
    <t>Град Бор-07</t>
  </si>
  <si>
    <t>ПРЕДЛОГ</t>
  </si>
  <si>
    <t>Допринос -послодавац</t>
  </si>
  <si>
    <t>Социјална давања</t>
  </si>
  <si>
    <t>Стални трошкови</t>
  </si>
  <si>
    <t>Пословна путовања</t>
  </si>
  <si>
    <t>Услуге по уговору</t>
  </si>
  <si>
    <t>Специјализоване услуге</t>
  </si>
  <si>
    <t>Новчане казне</t>
  </si>
  <si>
    <t>Неис.годишњи одмор</t>
  </si>
  <si>
    <t>УКУПНО</t>
  </si>
  <si>
    <t>Давања</t>
  </si>
  <si>
    <t>Републике-01</t>
  </si>
  <si>
    <t xml:space="preserve"> ФИНАНСИСЈКИ ПЛАН ЗА 2026 ГОДИНУ</t>
  </si>
  <si>
    <t>Осигурање запослених</t>
  </si>
  <si>
    <t>Остале правне услуге</t>
  </si>
  <si>
    <t>Остале помоћи запосленима</t>
  </si>
  <si>
    <t>Одржавање ПП апарата</t>
  </si>
  <si>
    <t>Услуге инспекције и анализе</t>
  </si>
  <si>
    <t>Донација-15</t>
  </si>
  <si>
    <t>Наменски пренета средства</t>
  </si>
  <si>
    <t xml:space="preserve">Нераспоређена добит </t>
  </si>
  <si>
    <t>Родитељски динар-18</t>
  </si>
  <si>
    <t>У Злоту,03.04.2026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</si>
</sst>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8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4" fontId="1" fillId="0" borderId="0" xfId="0" applyNumberFormat="1" applyFont="1" applyBorder="1"/>
    <xf numFmtId="4" fontId="2" fillId="0" borderId="0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/>
    <xf numFmtId="0" fontId="3" fillId="0" borderId="1" xfId="0" applyFont="1" applyBorder="1"/>
    <xf numFmtId="4" fontId="4" fillId="0" borderId="1" xfId="0" applyNumberFormat="1" applyFont="1" applyBorder="1"/>
    <xf numFmtId="4" fontId="3" fillId="2" borderId="1" xfId="0" applyNumberFormat="1" applyFont="1" applyFill="1" applyBorder="1"/>
    <xf numFmtId="0" fontId="3" fillId="0" borderId="7" xfId="0" applyFont="1" applyFill="1" applyBorder="1"/>
    <xf numFmtId="4" fontId="5" fillId="0" borderId="1" xfId="0" applyNumberFormat="1" applyFont="1" applyBorder="1"/>
    <xf numFmtId="0" fontId="5" fillId="0" borderId="0" xfId="0" applyFont="1" applyAlignment="1">
      <alignment horizontal="right" vertical="center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1" xfId="0" applyFont="1" applyBorder="1"/>
    <xf numFmtId="4" fontId="7" fillId="0" borderId="1" xfId="0" applyNumberFormat="1" applyFont="1" applyBorder="1"/>
    <xf numFmtId="4" fontId="7" fillId="2" borderId="1" xfId="0" applyNumberFormat="1" applyFont="1" applyFill="1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abSelected="1" topLeftCell="A58" workbookViewId="0">
      <selection activeCell="B92" sqref="B92"/>
    </sheetView>
  </sheetViews>
  <sheetFormatPr defaultRowHeight="14.25"/>
  <cols>
    <col min="1" max="1" width="7.625" style="1" customWidth="1"/>
    <col min="2" max="2" width="31.625" customWidth="1"/>
    <col min="3" max="3" width="11.625" customWidth="1"/>
    <col min="4" max="4" width="9.875" customWidth="1"/>
    <col min="5" max="5" width="11.25" customWidth="1"/>
    <col min="6" max="6" width="9.625" customWidth="1"/>
    <col min="7" max="7" width="6.75" customWidth="1"/>
    <col min="8" max="8" width="7.875" customWidth="1"/>
    <col min="9" max="9" width="10.625" customWidth="1"/>
    <col min="10" max="11" width="11.875" customWidth="1"/>
  </cols>
  <sheetData>
    <row r="1" spans="1:11">
      <c r="A1" s="2"/>
    </row>
    <row r="2" spans="1:11">
      <c r="A2" s="2"/>
    </row>
    <row r="3" spans="1:11">
      <c r="A3" s="2"/>
    </row>
    <row r="4" spans="1:11">
      <c r="B4" t="s">
        <v>52</v>
      </c>
    </row>
    <row r="5" spans="1:11">
      <c r="B5" t="s">
        <v>53</v>
      </c>
    </row>
    <row r="6" spans="1:11" ht="15">
      <c r="C6" s="19" t="s">
        <v>84</v>
      </c>
    </row>
    <row r="8" spans="1:11" ht="15">
      <c r="B8" s="30" t="s">
        <v>96</v>
      </c>
      <c r="C8" s="30"/>
      <c r="D8" s="30"/>
      <c r="E8" s="30"/>
      <c r="F8" s="30"/>
      <c r="G8" s="6"/>
      <c r="H8" s="27"/>
    </row>
    <row r="9" spans="1:11">
      <c r="A9" s="7"/>
      <c r="B9" s="8"/>
      <c r="C9" s="8"/>
      <c r="D9" s="8"/>
      <c r="E9" s="8"/>
      <c r="F9" s="8"/>
      <c r="G9" s="8"/>
      <c r="H9" s="8"/>
      <c r="I9" s="8"/>
    </row>
    <row r="10" spans="1:11" ht="30" customHeight="1">
      <c r="A10" s="34" t="s">
        <v>1</v>
      </c>
      <c r="B10" s="38" t="s">
        <v>0</v>
      </c>
      <c r="C10" s="38" t="s">
        <v>2</v>
      </c>
      <c r="D10" s="36" t="s">
        <v>3</v>
      </c>
      <c r="E10" s="37"/>
      <c r="F10" s="34" t="s">
        <v>82</v>
      </c>
      <c r="G10" s="34" t="s">
        <v>102</v>
      </c>
      <c r="H10" s="34" t="s">
        <v>105</v>
      </c>
      <c r="I10" s="34" t="s">
        <v>79</v>
      </c>
      <c r="J10" s="3"/>
      <c r="K10" s="3"/>
    </row>
    <row r="11" spans="1:11">
      <c r="A11" s="35"/>
      <c r="B11" s="39"/>
      <c r="C11" s="39"/>
      <c r="D11" s="9" t="s">
        <v>95</v>
      </c>
      <c r="E11" s="9" t="s">
        <v>83</v>
      </c>
      <c r="F11" s="35"/>
      <c r="G11" s="35"/>
      <c r="H11" s="35"/>
      <c r="I11" s="35"/>
      <c r="J11" s="3"/>
      <c r="K11" s="3"/>
    </row>
    <row r="12" spans="1:11">
      <c r="A12" s="10">
        <v>733121</v>
      </c>
      <c r="B12" s="11" t="s">
        <v>5</v>
      </c>
      <c r="C12" s="12">
        <f t="shared" ref="C12:C43" si="0">SUM(D12:I12)</f>
        <v>11988000</v>
      </c>
      <c r="D12" s="12"/>
      <c r="E12" s="12">
        <v>11988000</v>
      </c>
      <c r="F12" s="12"/>
      <c r="G12" s="12"/>
      <c r="H12" s="12"/>
      <c r="I12" s="12"/>
      <c r="J12" s="4"/>
      <c r="K12" s="4"/>
    </row>
    <row r="13" spans="1:11">
      <c r="A13" s="10">
        <v>733221</v>
      </c>
      <c r="B13" s="11" t="s">
        <v>6</v>
      </c>
      <c r="C13" s="12">
        <f t="shared" si="0"/>
        <v>300000</v>
      </c>
      <c r="D13" s="12"/>
      <c r="E13" s="12">
        <v>300000</v>
      </c>
      <c r="F13" s="12"/>
      <c r="G13" s="12"/>
      <c r="H13" s="12"/>
      <c r="I13" s="12"/>
      <c r="J13" s="4"/>
      <c r="K13" s="4"/>
    </row>
    <row r="14" spans="1:11">
      <c r="A14" s="10">
        <v>742121</v>
      </c>
      <c r="B14" s="11" t="s">
        <v>7</v>
      </c>
      <c r="C14" s="12">
        <f t="shared" si="0"/>
        <v>0</v>
      </c>
      <c r="D14" s="12"/>
      <c r="E14" s="12"/>
      <c r="F14" s="12"/>
      <c r="G14" s="12"/>
      <c r="H14" s="12"/>
      <c r="I14" s="12"/>
      <c r="J14" s="4"/>
      <c r="K14" s="4"/>
    </row>
    <row r="15" spans="1:11" ht="22.5">
      <c r="A15" s="10">
        <v>742378</v>
      </c>
      <c r="B15" s="11" t="s">
        <v>8</v>
      </c>
      <c r="C15" s="12">
        <f t="shared" si="0"/>
        <v>3330000</v>
      </c>
      <c r="D15" s="12"/>
      <c r="E15" s="12"/>
      <c r="F15" s="12"/>
      <c r="G15" s="12"/>
      <c r="H15" s="12"/>
      <c r="I15" s="12">
        <v>3330000</v>
      </c>
      <c r="J15" s="4"/>
      <c r="K15" s="4"/>
    </row>
    <row r="16" spans="1:11">
      <c r="A16" s="10">
        <v>742317</v>
      </c>
      <c r="B16" s="11" t="s">
        <v>80</v>
      </c>
      <c r="C16" s="12">
        <f t="shared" si="0"/>
        <v>0</v>
      </c>
      <c r="D16" s="12"/>
      <c r="E16" s="12"/>
      <c r="F16" s="12"/>
      <c r="G16" s="12"/>
      <c r="H16" s="12"/>
      <c r="I16" s="12"/>
      <c r="J16" s="4"/>
      <c r="K16" s="4"/>
    </row>
    <row r="17" spans="1:11">
      <c r="A17" s="9">
        <v>744121</v>
      </c>
      <c r="B17" s="13" t="s">
        <v>68</v>
      </c>
      <c r="C17" s="12">
        <f t="shared" si="0"/>
        <v>410000</v>
      </c>
      <c r="D17" s="12"/>
      <c r="E17" s="12"/>
      <c r="F17" s="12">
        <v>410000</v>
      </c>
      <c r="G17" s="12"/>
      <c r="H17" s="12"/>
      <c r="I17" s="12"/>
      <c r="J17" s="4"/>
      <c r="K17" s="4"/>
    </row>
    <row r="18" spans="1:11">
      <c r="A18" s="9">
        <v>745141</v>
      </c>
      <c r="B18" s="13" t="s">
        <v>77</v>
      </c>
      <c r="C18" s="12">
        <f t="shared" si="0"/>
        <v>0</v>
      </c>
      <c r="D18" s="12"/>
      <c r="E18" s="12"/>
      <c r="F18" s="12"/>
      <c r="G18" s="12"/>
      <c r="H18" s="12"/>
      <c r="I18" s="12"/>
      <c r="J18" s="4"/>
      <c r="K18" s="4"/>
    </row>
    <row r="19" spans="1:11">
      <c r="A19" s="9">
        <v>771111</v>
      </c>
      <c r="B19" s="13" t="s">
        <v>40</v>
      </c>
      <c r="C19" s="12">
        <f t="shared" si="0"/>
        <v>0</v>
      </c>
      <c r="D19" s="12"/>
      <c r="E19" s="12"/>
      <c r="F19" s="12"/>
      <c r="G19" s="12"/>
      <c r="H19" s="12"/>
      <c r="I19" s="12"/>
      <c r="J19" s="4"/>
      <c r="K19" s="4"/>
    </row>
    <row r="20" spans="1:11">
      <c r="A20" s="9">
        <v>772111</v>
      </c>
      <c r="B20" s="13" t="s">
        <v>41</v>
      </c>
      <c r="C20" s="12">
        <f t="shared" si="0"/>
        <v>0</v>
      </c>
      <c r="D20" s="12"/>
      <c r="E20" s="12"/>
      <c r="F20" s="12"/>
      <c r="G20" s="12"/>
      <c r="H20" s="12"/>
      <c r="I20" s="12"/>
      <c r="J20" s="4"/>
      <c r="K20" s="4"/>
    </row>
    <row r="21" spans="1:11">
      <c r="A21" s="9">
        <v>791111</v>
      </c>
      <c r="B21" s="13" t="s">
        <v>42</v>
      </c>
      <c r="C21" s="12">
        <f t="shared" si="0"/>
        <v>73543000</v>
      </c>
      <c r="D21" s="12">
        <v>73543000</v>
      </c>
      <c r="E21" s="12"/>
      <c r="F21" s="12"/>
      <c r="G21" s="12"/>
      <c r="H21" s="12"/>
      <c r="I21" s="12"/>
      <c r="J21" s="4"/>
      <c r="K21" s="4"/>
    </row>
    <row r="22" spans="1:11">
      <c r="A22" s="9">
        <v>311712</v>
      </c>
      <c r="B22" s="13" t="s">
        <v>103</v>
      </c>
      <c r="C22" s="12">
        <f t="shared" si="0"/>
        <v>238.46</v>
      </c>
      <c r="D22" s="12"/>
      <c r="E22" s="12"/>
      <c r="F22" s="12"/>
      <c r="G22" s="12">
        <v>238.46</v>
      </c>
      <c r="H22" s="12"/>
      <c r="I22" s="12"/>
      <c r="J22" s="4"/>
      <c r="K22" s="4"/>
    </row>
    <row r="23" spans="1:11">
      <c r="A23" s="9">
        <v>321311</v>
      </c>
      <c r="B23" s="13" t="s">
        <v>104</v>
      </c>
      <c r="C23" s="12">
        <f t="shared" si="0"/>
        <v>164615.44</v>
      </c>
      <c r="D23" s="12"/>
      <c r="E23" s="12"/>
      <c r="F23" s="12"/>
      <c r="G23" s="12"/>
      <c r="H23" s="12">
        <v>164615.44</v>
      </c>
      <c r="I23" s="12"/>
      <c r="J23" s="4"/>
      <c r="K23" s="4"/>
    </row>
    <row r="24" spans="1:11">
      <c r="A24" s="9">
        <v>411111</v>
      </c>
      <c r="B24" s="13" t="s">
        <v>9</v>
      </c>
      <c r="C24" s="12">
        <f t="shared" si="0"/>
        <v>63600000</v>
      </c>
      <c r="D24" s="12">
        <v>63600000</v>
      </c>
      <c r="E24" s="12"/>
      <c r="F24" s="12"/>
      <c r="G24" s="12"/>
      <c r="H24" s="12"/>
      <c r="I24" s="12"/>
      <c r="J24" s="4"/>
      <c r="K24" s="4"/>
    </row>
    <row r="25" spans="1:11">
      <c r="A25" s="9">
        <v>412111</v>
      </c>
      <c r="B25" s="13" t="s">
        <v>10</v>
      </c>
      <c r="C25" s="12">
        <f t="shared" si="0"/>
        <v>6360000</v>
      </c>
      <c r="D25" s="12">
        <v>6360000</v>
      </c>
      <c r="E25" s="12"/>
      <c r="F25" s="12"/>
      <c r="G25" s="12"/>
      <c r="H25" s="12"/>
      <c r="I25" s="12"/>
      <c r="J25" s="4"/>
      <c r="K25" s="4"/>
    </row>
    <row r="26" spans="1:11">
      <c r="A26" s="9">
        <v>412211</v>
      </c>
      <c r="B26" s="13" t="s">
        <v>11</v>
      </c>
      <c r="C26" s="12">
        <f t="shared" si="0"/>
        <v>3280000</v>
      </c>
      <c r="D26" s="12">
        <v>3280000</v>
      </c>
      <c r="E26" s="12"/>
      <c r="F26" s="12"/>
      <c r="G26" s="12"/>
      <c r="H26" s="12"/>
      <c r="I26" s="12"/>
      <c r="J26" s="4"/>
      <c r="K26" s="4"/>
    </row>
    <row r="27" spans="1:11">
      <c r="A27" s="9">
        <v>414121</v>
      </c>
      <c r="B27" s="13" t="s">
        <v>45</v>
      </c>
      <c r="C27" s="12">
        <f t="shared" si="0"/>
        <v>0</v>
      </c>
      <c r="D27" s="12"/>
      <c r="E27" s="12"/>
      <c r="F27" s="12"/>
      <c r="G27" s="12"/>
      <c r="H27" s="12"/>
      <c r="I27" s="12"/>
      <c r="J27" s="4"/>
      <c r="K27" s="4"/>
    </row>
    <row r="28" spans="1:11">
      <c r="A28" s="9">
        <v>414311</v>
      </c>
      <c r="B28" s="13" t="s">
        <v>54</v>
      </c>
      <c r="C28" s="12">
        <f t="shared" si="0"/>
        <v>1000</v>
      </c>
      <c r="D28" s="12">
        <v>1000</v>
      </c>
      <c r="E28" s="12"/>
      <c r="F28" s="12"/>
      <c r="G28" s="12"/>
      <c r="H28" s="12"/>
      <c r="I28" s="12"/>
      <c r="J28" s="4"/>
      <c r="K28" s="4"/>
    </row>
    <row r="29" spans="1:11">
      <c r="A29" s="9">
        <v>414314</v>
      </c>
      <c r="B29" s="13" t="s">
        <v>12</v>
      </c>
      <c r="C29" s="12">
        <f t="shared" si="0"/>
        <v>300000</v>
      </c>
      <c r="D29" s="12"/>
      <c r="E29" s="12">
        <v>300000</v>
      </c>
      <c r="F29" s="12"/>
      <c r="G29" s="12"/>
      <c r="H29" s="12"/>
      <c r="I29" s="12"/>
      <c r="J29" s="4"/>
      <c r="K29" s="4"/>
    </row>
    <row r="30" spans="1:11">
      <c r="A30" s="9">
        <v>414411</v>
      </c>
      <c r="B30" s="13" t="s">
        <v>13</v>
      </c>
      <c r="C30" s="12">
        <f t="shared" si="0"/>
        <v>1200000</v>
      </c>
      <c r="D30" s="12"/>
      <c r="E30" s="12">
        <v>1200000</v>
      </c>
      <c r="F30" s="12"/>
      <c r="G30" s="12"/>
      <c r="H30" s="12"/>
      <c r="I30" s="12"/>
      <c r="J30" s="4"/>
      <c r="K30" s="4"/>
    </row>
    <row r="31" spans="1:11">
      <c r="A31" s="9">
        <v>414419</v>
      </c>
      <c r="B31" s="13" t="s">
        <v>99</v>
      </c>
      <c r="C31" s="12">
        <f t="shared" si="0"/>
        <v>120000</v>
      </c>
      <c r="D31" s="12"/>
      <c r="E31" s="12">
        <v>120000</v>
      </c>
      <c r="F31" s="12"/>
      <c r="G31" s="12"/>
      <c r="H31" s="12"/>
      <c r="I31" s="12"/>
      <c r="J31" s="4"/>
      <c r="K31" s="4"/>
    </row>
    <row r="32" spans="1:11">
      <c r="A32" s="9">
        <v>415112</v>
      </c>
      <c r="B32" s="13" t="s">
        <v>14</v>
      </c>
      <c r="C32" s="12">
        <f t="shared" si="0"/>
        <v>1400000</v>
      </c>
      <c r="D32" s="12"/>
      <c r="E32" s="12">
        <v>1400000</v>
      </c>
      <c r="F32" s="12"/>
      <c r="G32" s="12"/>
      <c r="H32" s="12"/>
      <c r="I32" s="12"/>
      <c r="J32" s="4"/>
      <c r="K32" s="4"/>
    </row>
    <row r="33" spans="1:11">
      <c r="A33" s="9">
        <v>416111</v>
      </c>
      <c r="B33" s="13" t="s">
        <v>15</v>
      </c>
      <c r="C33" s="12">
        <f t="shared" si="0"/>
        <v>1600000</v>
      </c>
      <c r="D33" s="12"/>
      <c r="E33" s="12">
        <v>1600000</v>
      </c>
      <c r="F33" s="12"/>
      <c r="G33" s="12"/>
      <c r="H33" s="12"/>
      <c r="I33" s="12"/>
      <c r="J33" s="4"/>
      <c r="K33" s="4"/>
    </row>
    <row r="34" spans="1:11">
      <c r="A34" s="9">
        <v>421111</v>
      </c>
      <c r="B34" s="13" t="s">
        <v>16</v>
      </c>
      <c r="C34" s="12">
        <f t="shared" si="0"/>
        <v>0</v>
      </c>
      <c r="D34" s="12"/>
      <c r="E34" s="12">
        <v>0</v>
      </c>
      <c r="F34" s="12"/>
      <c r="G34" s="12"/>
      <c r="H34" s="12"/>
      <c r="I34" s="12"/>
      <c r="J34" s="4"/>
      <c r="K34" s="4"/>
    </row>
    <row r="35" spans="1:11">
      <c r="A35" s="9">
        <v>421121</v>
      </c>
      <c r="B35" s="13" t="s">
        <v>51</v>
      </c>
      <c r="C35" s="12">
        <f t="shared" si="0"/>
        <v>0</v>
      </c>
      <c r="D35" s="12"/>
      <c r="E35" s="12">
        <v>0</v>
      </c>
      <c r="F35" s="12"/>
      <c r="G35" s="12"/>
      <c r="H35" s="12"/>
      <c r="I35" s="12"/>
      <c r="J35" s="4"/>
      <c r="K35" s="4"/>
    </row>
    <row r="36" spans="1:11">
      <c r="A36" s="9">
        <v>421211</v>
      </c>
      <c r="B36" s="13" t="s">
        <v>17</v>
      </c>
      <c r="C36" s="12">
        <f t="shared" si="0"/>
        <v>1400000</v>
      </c>
      <c r="D36" s="12"/>
      <c r="E36" s="14">
        <v>1400000</v>
      </c>
      <c r="F36" s="12"/>
      <c r="G36" s="12"/>
      <c r="H36" s="12"/>
      <c r="I36" s="12"/>
      <c r="J36" s="4"/>
      <c r="K36" s="4"/>
    </row>
    <row r="37" spans="1:11">
      <c r="A37" s="9">
        <v>421222</v>
      </c>
      <c r="B37" s="13" t="s">
        <v>55</v>
      </c>
      <c r="C37" s="12">
        <f t="shared" si="0"/>
        <v>990000</v>
      </c>
      <c r="D37" s="12"/>
      <c r="E37" s="14">
        <v>990000</v>
      </c>
      <c r="F37" s="12"/>
      <c r="G37" s="12"/>
      <c r="H37" s="12"/>
      <c r="I37" s="12"/>
      <c r="J37" s="4"/>
      <c r="K37" s="4"/>
    </row>
    <row r="38" spans="1:11">
      <c r="A38" s="9">
        <v>421223</v>
      </c>
      <c r="B38" s="13" t="s">
        <v>56</v>
      </c>
      <c r="C38" s="12">
        <f t="shared" si="0"/>
        <v>800000</v>
      </c>
      <c r="D38" s="12"/>
      <c r="E38" s="14">
        <v>800000</v>
      </c>
      <c r="F38" s="12"/>
      <c r="G38" s="12"/>
      <c r="H38" s="12"/>
      <c r="I38" s="12"/>
      <c r="J38" s="4"/>
      <c r="K38" s="4"/>
    </row>
    <row r="39" spans="1:11">
      <c r="A39" s="9">
        <v>421311</v>
      </c>
      <c r="B39" s="13" t="s">
        <v>18</v>
      </c>
      <c r="C39" s="12">
        <f t="shared" si="0"/>
        <v>500000</v>
      </c>
      <c r="D39" s="12"/>
      <c r="E39" s="14">
        <v>500000</v>
      </c>
      <c r="F39" s="12"/>
      <c r="G39" s="12"/>
      <c r="H39" s="12"/>
      <c r="I39" s="12"/>
      <c r="J39" s="4"/>
      <c r="K39" s="4"/>
    </row>
    <row r="40" spans="1:11">
      <c r="A40" s="9">
        <v>421321</v>
      </c>
      <c r="B40" s="13" t="s">
        <v>19</v>
      </c>
      <c r="C40" s="12">
        <f t="shared" si="0"/>
        <v>50000</v>
      </c>
      <c r="D40" s="12"/>
      <c r="E40" s="12">
        <v>50000</v>
      </c>
      <c r="F40" s="12"/>
      <c r="G40" s="12"/>
      <c r="H40" s="12"/>
      <c r="I40" s="12"/>
      <c r="J40" s="4"/>
      <c r="K40" s="4"/>
    </row>
    <row r="41" spans="1:11">
      <c r="A41" s="9">
        <v>421324</v>
      </c>
      <c r="B41" s="13" t="s">
        <v>20</v>
      </c>
      <c r="C41" s="12">
        <f t="shared" si="0"/>
        <v>260000</v>
      </c>
      <c r="D41" s="12"/>
      <c r="E41" s="12">
        <v>260000</v>
      </c>
      <c r="F41" s="12"/>
      <c r="G41" s="12"/>
      <c r="H41" s="12"/>
      <c r="I41" s="12"/>
      <c r="J41" s="4"/>
      <c r="K41" s="4"/>
    </row>
    <row r="42" spans="1:11">
      <c r="A42" s="9">
        <v>421411</v>
      </c>
      <c r="B42" s="13" t="s">
        <v>21</v>
      </c>
      <c r="C42" s="12">
        <f t="shared" si="0"/>
        <v>40000</v>
      </c>
      <c r="D42" s="12"/>
      <c r="E42" s="12">
        <v>40000</v>
      </c>
      <c r="F42" s="12"/>
      <c r="G42" s="12"/>
      <c r="H42" s="12"/>
      <c r="I42" s="12"/>
      <c r="J42" s="4"/>
      <c r="K42" s="4"/>
    </row>
    <row r="43" spans="1:11">
      <c r="A43" s="9">
        <v>421412</v>
      </c>
      <c r="B43" s="13" t="s">
        <v>22</v>
      </c>
      <c r="C43" s="12">
        <f t="shared" si="0"/>
        <v>72000</v>
      </c>
      <c r="D43" s="12"/>
      <c r="E43" s="12">
        <v>72000</v>
      </c>
      <c r="F43" s="12"/>
      <c r="G43" s="12"/>
      <c r="H43" s="12"/>
      <c r="I43" s="12"/>
      <c r="J43" s="4"/>
      <c r="K43" s="4"/>
    </row>
    <row r="44" spans="1:11">
      <c r="A44" s="9">
        <v>421414</v>
      </c>
      <c r="B44" s="13" t="s">
        <v>23</v>
      </c>
      <c r="C44" s="12">
        <f t="shared" ref="C44:C75" si="1">SUM(D44:I44)</f>
        <v>82000</v>
      </c>
      <c r="D44" s="12"/>
      <c r="E44" s="12">
        <v>72000</v>
      </c>
      <c r="F44" s="12">
        <v>10000</v>
      </c>
      <c r="G44" s="12"/>
      <c r="H44" s="12"/>
      <c r="I44" s="12"/>
      <c r="J44" s="4"/>
      <c r="K44" s="4"/>
    </row>
    <row r="45" spans="1:11">
      <c r="A45" s="9">
        <v>421421</v>
      </c>
      <c r="B45" s="13" t="s">
        <v>24</v>
      </c>
      <c r="C45" s="12">
        <f t="shared" si="1"/>
        <v>25000</v>
      </c>
      <c r="D45" s="12"/>
      <c r="E45" s="12">
        <v>15000</v>
      </c>
      <c r="F45" s="12"/>
      <c r="G45" s="12"/>
      <c r="H45" s="12"/>
      <c r="I45" s="12">
        <v>10000</v>
      </c>
      <c r="J45" s="4"/>
      <c r="K45" s="4"/>
    </row>
    <row r="46" spans="1:11">
      <c r="A46" s="9">
        <v>421513</v>
      </c>
      <c r="B46" s="13" t="s">
        <v>57</v>
      </c>
      <c r="C46" s="12">
        <f t="shared" si="1"/>
        <v>100000</v>
      </c>
      <c r="D46" s="12"/>
      <c r="E46" s="12">
        <v>100000</v>
      </c>
      <c r="F46" s="12"/>
      <c r="G46" s="12"/>
      <c r="H46" s="12"/>
      <c r="I46" s="12"/>
      <c r="J46" s="4"/>
      <c r="K46" s="4"/>
    </row>
    <row r="47" spans="1:11">
      <c r="A47" s="9">
        <v>421521</v>
      </c>
      <c r="B47" s="13" t="s">
        <v>97</v>
      </c>
      <c r="C47" s="12">
        <f t="shared" si="1"/>
        <v>25000</v>
      </c>
      <c r="D47" s="12"/>
      <c r="E47" s="12">
        <v>25000</v>
      </c>
      <c r="F47" s="12"/>
      <c r="G47" s="12"/>
      <c r="H47" s="12"/>
      <c r="I47" s="12"/>
      <c r="J47" s="4"/>
      <c r="K47" s="4"/>
    </row>
    <row r="48" spans="1:11">
      <c r="A48" s="9">
        <v>422111</v>
      </c>
      <c r="B48" s="13" t="s">
        <v>25</v>
      </c>
      <c r="C48" s="12">
        <f t="shared" si="1"/>
        <v>200000</v>
      </c>
      <c r="D48" s="12"/>
      <c r="E48" s="15">
        <v>200000</v>
      </c>
      <c r="F48" s="12"/>
      <c r="G48" s="12"/>
      <c r="H48" s="12"/>
      <c r="I48" s="12"/>
      <c r="J48" s="4"/>
      <c r="K48" s="4"/>
    </row>
    <row r="49" spans="1:11">
      <c r="A49" s="9">
        <v>422121</v>
      </c>
      <c r="B49" s="13" t="s">
        <v>26</v>
      </c>
      <c r="C49" s="12">
        <f t="shared" si="1"/>
        <v>30000</v>
      </c>
      <c r="D49" s="12"/>
      <c r="E49" s="15">
        <v>30000</v>
      </c>
      <c r="F49" s="12"/>
      <c r="G49" s="12"/>
      <c r="H49" s="12"/>
      <c r="I49" s="12"/>
      <c r="J49" s="4"/>
      <c r="K49" s="4"/>
    </row>
    <row r="50" spans="1:11">
      <c r="A50" s="9">
        <v>422131</v>
      </c>
      <c r="B50" s="13" t="s">
        <v>27</v>
      </c>
      <c r="C50" s="12">
        <f t="shared" si="1"/>
        <v>50000</v>
      </c>
      <c r="D50" s="12"/>
      <c r="E50" s="15">
        <v>50000</v>
      </c>
      <c r="F50" s="12"/>
      <c r="G50" s="12"/>
      <c r="H50" s="12"/>
      <c r="I50" s="12"/>
      <c r="J50" s="4"/>
      <c r="K50" s="4"/>
    </row>
    <row r="51" spans="1:11">
      <c r="A51" s="9">
        <v>422194</v>
      </c>
      <c r="B51" s="13" t="s">
        <v>46</v>
      </c>
      <c r="C51" s="12">
        <f t="shared" si="1"/>
        <v>70000</v>
      </c>
      <c r="D51" s="12"/>
      <c r="E51" s="15">
        <v>70000</v>
      </c>
      <c r="F51" s="12"/>
      <c r="G51" s="12"/>
      <c r="H51" s="12"/>
      <c r="I51" s="12"/>
      <c r="J51" s="4"/>
      <c r="K51" s="4"/>
    </row>
    <row r="52" spans="1:11">
      <c r="A52" s="9">
        <v>422412</v>
      </c>
      <c r="B52" s="13" t="s">
        <v>28</v>
      </c>
      <c r="C52" s="12">
        <f t="shared" si="1"/>
        <v>70000</v>
      </c>
      <c r="D52" s="12"/>
      <c r="E52" s="15">
        <v>70000</v>
      </c>
      <c r="F52" s="12"/>
      <c r="G52" s="12"/>
      <c r="H52" s="12"/>
      <c r="I52" s="12"/>
      <c r="J52" s="4"/>
      <c r="K52" s="4"/>
    </row>
    <row r="53" spans="1:11">
      <c r="A53" s="9">
        <v>422911</v>
      </c>
      <c r="B53" s="13" t="s">
        <v>78</v>
      </c>
      <c r="C53" s="12">
        <f t="shared" si="1"/>
        <v>20000</v>
      </c>
      <c r="D53" s="12"/>
      <c r="E53" s="15"/>
      <c r="F53" s="12">
        <v>20000</v>
      </c>
      <c r="G53" s="12"/>
      <c r="H53" s="12"/>
      <c r="I53" s="12"/>
      <c r="J53" s="4"/>
      <c r="K53" s="4"/>
    </row>
    <row r="54" spans="1:11">
      <c r="A54" s="9">
        <v>423221</v>
      </c>
      <c r="B54" s="13" t="s">
        <v>58</v>
      </c>
      <c r="C54" s="12">
        <f t="shared" si="1"/>
        <v>100000</v>
      </c>
      <c r="D54" s="12"/>
      <c r="E54" s="12">
        <v>100000</v>
      </c>
      <c r="F54" s="12"/>
      <c r="G54" s="12"/>
      <c r="H54" s="12"/>
      <c r="I54" s="12"/>
      <c r="J54" s="4"/>
      <c r="K54" s="4"/>
    </row>
    <row r="55" spans="1:11">
      <c r="A55" s="9">
        <v>423321</v>
      </c>
      <c r="B55" s="13" t="s">
        <v>29</v>
      </c>
      <c r="C55" s="12">
        <f t="shared" si="1"/>
        <v>120000</v>
      </c>
      <c r="D55" s="12"/>
      <c r="E55" s="12">
        <v>120000</v>
      </c>
      <c r="F55" s="12"/>
      <c r="G55" s="12"/>
      <c r="H55" s="12"/>
      <c r="I55" s="12"/>
      <c r="J55" s="4"/>
      <c r="K55" s="4"/>
    </row>
    <row r="56" spans="1:11">
      <c r="A56" s="9">
        <v>423391</v>
      </c>
      <c r="B56" s="13" t="s">
        <v>30</v>
      </c>
      <c r="C56" s="12">
        <f t="shared" si="1"/>
        <v>50000</v>
      </c>
      <c r="D56" s="12"/>
      <c r="E56" s="12">
        <v>50000</v>
      </c>
      <c r="F56" s="12"/>
      <c r="G56" s="12"/>
      <c r="H56" s="12"/>
      <c r="I56" s="12"/>
      <c r="J56" s="4"/>
      <c r="K56" s="4"/>
    </row>
    <row r="57" spans="1:11">
      <c r="A57" s="9">
        <v>423539</v>
      </c>
      <c r="B57" s="13" t="s">
        <v>98</v>
      </c>
      <c r="C57" s="12">
        <f t="shared" si="1"/>
        <v>60000</v>
      </c>
      <c r="D57" s="12"/>
      <c r="E57" s="12">
        <v>60000</v>
      </c>
      <c r="F57" s="12"/>
      <c r="G57" s="12"/>
      <c r="H57" s="12"/>
      <c r="I57" s="12"/>
      <c r="J57" s="4"/>
      <c r="K57" s="4"/>
    </row>
    <row r="58" spans="1:11">
      <c r="A58" s="9">
        <v>423712</v>
      </c>
      <c r="B58" s="13" t="s">
        <v>48</v>
      </c>
      <c r="C58" s="12">
        <f t="shared" si="1"/>
        <v>0</v>
      </c>
      <c r="D58" s="12"/>
      <c r="E58" s="12"/>
      <c r="F58" s="12"/>
      <c r="G58" s="12"/>
      <c r="H58" s="12"/>
      <c r="I58" s="12"/>
      <c r="J58" s="4"/>
      <c r="K58" s="4"/>
    </row>
    <row r="59" spans="1:11">
      <c r="A59" s="9">
        <v>423911</v>
      </c>
      <c r="B59" s="13" t="s">
        <v>31</v>
      </c>
      <c r="C59" s="12">
        <f t="shared" si="1"/>
        <v>3430200</v>
      </c>
      <c r="D59" s="12"/>
      <c r="E59" s="12">
        <v>10000</v>
      </c>
      <c r="F59" s="12"/>
      <c r="G59" s="12"/>
      <c r="H59" s="12">
        <v>100200</v>
      </c>
      <c r="I59" s="12">
        <v>3320000</v>
      </c>
      <c r="J59" s="4"/>
      <c r="K59" s="4"/>
    </row>
    <row r="60" spans="1:11">
      <c r="A60" s="9">
        <v>424211</v>
      </c>
      <c r="B60" s="13" t="s">
        <v>32</v>
      </c>
      <c r="C60" s="12">
        <f t="shared" si="1"/>
        <v>0</v>
      </c>
      <c r="D60" s="12"/>
      <c r="E60" s="12"/>
      <c r="F60" s="12"/>
      <c r="G60" s="12"/>
      <c r="H60" s="12"/>
      <c r="I60" s="12"/>
      <c r="J60" s="4"/>
      <c r="K60" s="4"/>
    </row>
    <row r="61" spans="1:11">
      <c r="A61" s="9">
        <v>424311</v>
      </c>
      <c r="B61" s="13" t="s">
        <v>67</v>
      </c>
      <c r="C61" s="12">
        <f t="shared" si="1"/>
        <v>48000</v>
      </c>
      <c r="D61" s="12"/>
      <c r="E61" s="12">
        <v>48000</v>
      </c>
      <c r="F61" s="12"/>
      <c r="G61" s="12"/>
      <c r="H61" s="12"/>
      <c r="I61" s="12"/>
      <c r="J61" s="4"/>
      <c r="K61" s="4"/>
    </row>
    <row r="62" spans="1:11">
      <c r="A62" s="9">
        <v>424331</v>
      </c>
      <c r="B62" s="13" t="s">
        <v>101</v>
      </c>
      <c r="C62" s="12">
        <f t="shared" si="1"/>
        <v>450000</v>
      </c>
      <c r="D62" s="12"/>
      <c r="E62" s="12">
        <v>450000</v>
      </c>
      <c r="F62" s="12"/>
      <c r="G62" s="12"/>
      <c r="H62" s="12"/>
      <c r="I62" s="12"/>
      <c r="J62" s="4"/>
      <c r="K62" s="4"/>
    </row>
    <row r="63" spans="1:11">
      <c r="A63" s="9">
        <v>424911</v>
      </c>
      <c r="B63" s="13" t="s">
        <v>33</v>
      </c>
      <c r="C63" s="12">
        <f t="shared" si="1"/>
        <v>776000</v>
      </c>
      <c r="D63" s="12">
        <v>300000</v>
      </c>
      <c r="E63" s="12">
        <v>476000</v>
      </c>
      <c r="F63" s="12"/>
      <c r="G63" s="12"/>
      <c r="H63" s="12"/>
      <c r="I63" s="12"/>
      <c r="J63" s="4"/>
      <c r="K63" s="4"/>
    </row>
    <row r="64" spans="1:11">
      <c r="A64" s="9">
        <v>425119</v>
      </c>
      <c r="B64" s="13" t="s">
        <v>34</v>
      </c>
      <c r="C64" s="12">
        <f t="shared" si="1"/>
        <v>300000</v>
      </c>
      <c r="D64" s="12"/>
      <c r="E64" s="12">
        <v>300000</v>
      </c>
      <c r="F64" s="12"/>
      <c r="G64" s="12"/>
      <c r="H64" s="12"/>
      <c r="I64" s="12"/>
      <c r="J64" s="4"/>
      <c r="K64" s="4"/>
    </row>
    <row r="65" spans="1:11">
      <c r="A65" s="9">
        <v>425222</v>
      </c>
      <c r="B65" s="13" t="s">
        <v>59</v>
      </c>
      <c r="C65" s="12">
        <f t="shared" si="1"/>
        <v>120000</v>
      </c>
      <c r="D65" s="12"/>
      <c r="E65" s="12">
        <v>120000</v>
      </c>
      <c r="F65" s="12"/>
      <c r="G65" s="12"/>
      <c r="H65" s="12"/>
      <c r="I65" s="12"/>
      <c r="J65" s="4"/>
      <c r="K65" s="4"/>
    </row>
    <row r="66" spans="1:11">
      <c r="A66" s="9">
        <v>425281</v>
      </c>
      <c r="B66" s="13" t="s">
        <v>100</v>
      </c>
      <c r="C66" s="12">
        <f t="shared" si="1"/>
        <v>50000</v>
      </c>
      <c r="D66" s="12"/>
      <c r="E66" s="12">
        <v>50000</v>
      </c>
      <c r="F66" s="12"/>
      <c r="G66" s="12"/>
      <c r="H66" s="12"/>
      <c r="I66" s="12"/>
      <c r="J66" s="4"/>
      <c r="K66" s="4"/>
    </row>
    <row r="67" spans="1:11">
      <c r="A67" s="9">
        <v>426111</v>
      </c>
      <c r="B67" s="13" t="s">
        <v>35</v>
      </c>
      <c r="C67" s="12">
        <f t="shared" si="1"/>
        <v>130000</v>
      </c>
      <c r="D67" s="12"/>
      <c r="E67" s="12">
        <v>130000</v>
      </c>
      <c r="F67" s="12"/>
      <c r="G67" s="12"/>
      <c r="H67" s="12"/>
      <c r="I67" s="12"/>
      <c r="J67" s="4"/>
      <c r="K67" s="4"/>
    </row>
    <row r="68" spans="1:11">
      <c r="A68" s="9">
        <v>426129</v>
      </c>
      <c r="B68" s="13" t="s">
        <v>49</v>
      </c>
      <c r="C68" s="12">
        <f t="shared" si="1"/>
        <v>60000</v>
      </c>
      <c r="D68" s="12"/>
      <c r="E68" s="12">
        <v>60000</v>
      </c>
      <c r="F68" s="12"/>
      <c r="G68" s="12"/>
      <c r="H68" s="12"/>
      <c r="I68" s="12"/>
      <c r="J68" s="4"/>
      <c r="K68" s="4"/>
    </row>
    <row r="69" spans="1:11">
      <c r="A69" s="9">
        <v>426311</v>
      </c>
      <c r="B69" s="13" t="s">
        <v>36</v>
      </c>
      <c r="C69" s="12">
        <f t="shared" si="1"/>
        <v>160000</v>
      </c>
      <c r="D69" s="12"/>
      <c r="E69" s="12">
        <v>160000</v>
      </c>
      <c r="F69" s="12"/>
      <c r="G69" s="12"/>
      <c r="H69" s="12"/>
      <c r="I69" s="12"/>
      <c r="J69" s="4"/>
      <c r="K69" s="4"/>
    </row>
    <row r="70" spans="1:11">
      <c r="A70" s="9">
        <v>426411</v>
      </c>
      <c r="B70" s="16" t="s">
        <v>60</v>
      </c>
      <c r="C70" s="12">
        <f t="shared" si="1"/>
        <v>40000</v>
      </c>
      <c r="D70" s="12"/>
      <c r="E70" s="14">
        <v>40000</v>
      </c>
      <c r="F70" s="12"/>
      <c r="G70" s="12"/>
      <c r="H70" s="12"/>
      <c r="I70" s="12"/>
      <c r="J70" s="4"/>
      <c r="K70" s="4"/>
    </row>
    <row r="71" spans="1:11">
      <c r="A71" s="9">
        <v>426611</v>
      </c>
      <c r="B71" s="13" t="s">
        <v>37</v>
      </c>
      <c r="C71" s="14">
        <f t="shared" si="1"/>
        <v>150415.44</v>
      </c>
      <c r="D71" s="12"/>
      <c r="E71" s="12">
        <v>120000</v>
      </c>
      <c r="F71" s="12"/>
      <c r="G71" s="12"/>
      <c r="H71" s="12">
        <v>30415.439999999999</v>
      </c>
      <c r="I71" s="12"/>
      <c r="J71" s="4"/>
      <c r="K71" s="4"/>
    </row>
    <row r="72" spans="1:11">
      <c r="A72" s="9">
        <v>426811</v>
      </c>
      <c r="B72" s="13" t="s">
        <v>61</v>
      </c>
      <c r="C72" s="12">
        <f t="shared" si="1"/>
        <v>170000</v>
      </c>
      <c r="D72" s="12"/>
      <c r="E72" s="12">
        <v>170000</v>
      </c>
      <c r="F72" s="12"/>
      <c r="G72" s="12"/>
      <c r="H72" s="12"/>
      <c r="I72" s="12"/>
      <c r="J72" s="4"/>
      <c r="K72" s="4"/>
    </row>
    <row r="73" spans="1:11">
      <c r="A73" s="9">
        <v>426812</v>
      </c>
      <c r="B73" s="13" t="s">
        <v>62</v>
      </c>
      <c r="C73" s="14">
        <f t="shared" si="1"/>
        <v>50000</v>
      </c>
      <c r="D73" s="12"/>
      <c r="E73" s="12">
        <v>50000</v>
      </c>
      <c r="F73" s="12"/>
      <c r="G73" s="12"/>
      <c r="H73" s="12"/>
      <c r="I73" s="12"/>
      <c r="J73" s="4"/>
      <c r="K73" s="4"/>
    </row>
    <row r="74" spans="1:11">
      <c r="A74" s="9">
        <v>426821</v>
      </c>
      <c r="B74" s="13" t="s">
        <v>69</v>
      </c>
      <c r="C74" s="14">
        <f t="shared" si="1"/>
        <v>84000</v>
      </c>
      <c r="D74" s="12"/>
      <c r="E74" s="12"/>
      <c r="F74" s="12">
        <v>50000</v>
      </c>
      <c r="G74" s="12"/>
      <c r="H74" s="12">
        <v>34000</v>
      </c>
      <c r="I74" s="12"/>
      <c r="J74" s="4"/>
      <c r="K74" s="4"/>
    </row>
    <row r="75" spans="1:11">
      <c r="A75" s="9">
        <v>426913</v>
      </c>
      <c r="B75" s="13" t="s">
        <v>63</v>
      </c>
      <c r="C75" s="14">
        <f t="shared" si="1"/>
        <v>50000</v>
      </c>
      <c r="D75" s="12"/>
      <c r="E75" s="12">
        <v>50000</v>
      </c>
      <c r="F75" s="12"/>
      <c r="G75" s="12"/>
      <c r="H75" s="12"/>
      <c r="I75" s="12"/>
      <c r="J75" s="4"/>
      <c r="K75" s="4"/>
    </row>
    <row r="76" spans="1:11">
      <c r="A76" s="9">
        <v>426919</v>
      </c>
      <c r="B76" s="13" t="s">
        <v>64</v>
      </c>
      <c r="C76" s="12">
        <f t="shared" ref="C76:C85" si="2">SUM(D76:I76)</f>
        <v>60000</v>
      </c>
      <c r="D76" s="12"/>
      <c r="E76" s="12">
        <v>60000</v>
      </c>
      <c r="F76" s="12"/>
      <c r="G76" s="12"/>
      <c r="H76" s="12"/>
      <c r="I76" s="12"/>
      <c r="J76" s="4"/>
      <c r="K76" s="4"/>
    </row>
    <row r="77" spans="1:11">
      <c r="A77" s="9">
        <v>472717</v>
      </c>
      <c r="B77" s="13" t="s">
        <v>66</v>
      </c>
      <c r="C77" s="12">
        <f t="shared" si="2"/>
        <v>0</v>
      </c>
      <c r="D77" s="12"/>
      <c r="E77" s="12">
        <v>0</v>
      </c>
      <c r="F77" s="12"/>
      <c r="G77" s="12"/>
      <c r="H77" s="12"/>
      <c r="I77" s="12"/>
      <c r="J77" s="4"/>
      <c r="K77" s="4"/>
    </row>
    <row r="78" spans="1:11">
      <c r="A78" s="9">
        <v>482191</v>
      </c>
      <c r="B78" s="13" t="s">
        <v>76</v>
      </c>
      <c r="C78" s="12">
        <f t="shared" si="2"/>
        <v>238.46</v>
      </c>
      <c r="D78" s="12"/>
      <c r="E78" s="12"/>
      <c r="F78" s="12"/>
      <c r="G78" s="12">
        <v>238.46</v>
      </c>
      <c r="H78" s="12"/>
      <c r="I78" s="12"/>
      <c r="J78" s="4"/>
      <c r="K78" s="4"/>
    </row>
    <row r="79" spans="1:11">
      <c r="A79" s="9">
        <v>482191</v>
      </c>
      <c r="B79" s="13" t="s">
        <v>76</v>
      </c>
      <c r="C79" s="12">
        <f t="shared" si="2"/>
        <v>60000</v>
      </c>
      <c r="D79" s="12"/>
      <c r="E79" s="12"/>
      <c r="F79" s="12">
        <v>60000</v>
      </c>
      <c r="G79" s="12"/>
      <c r="H79" s="12"/>
      <c r="I79" s="12"/>
      <c r="J79" s="4"/>
      <c r="K79" s="4"/>
    </row>
    <row r="80" spans="1:11">
      <c r="A80" s="9">
        <v>483111</v>
      </c>
      <c r="B80" s="13" t="s">
        <v>71</v>
      </c>
      <c r="C80" s="12">
        <f t="shared" si="2"/>
        <v>1000</v>
      </c>
      <c r="D80" s="12">
        <v>1000</v>
      </c>
      <c r="E80" s="12"/>
      <c r="F80" s="12"/>
      <c r="G80" s="12"/>
      <c r="H80" s="12"/>
      <c r="I80" s="12"/>
      <c r="J80" s="4"/>
      <c r="K80" s="4"/>
    </row>
    <row r="81" spans="1:11">
      <c r="A81" s="9">
        <v>485119</v>
      </c>
      <c r="B81" s="13" t="s">
        <v>72</v>
      </c>
      <c r="C81" s="12">
        <f t="shared" si="2"/>
        <v>1000</v>
      </c>
      <c r="D81" s="12">
        <v>1000</v>
      </c>
      <c r="E81" s="12"/>
      <c r="F81" s="12"/>
      <c r="G81" s="12"/>
      <c r="H81" s="12"/>
      <c r="I81" s="12"/>
      <c r="J81" s="4"/>
      <c r="K81" s="4"/>
    </row>
    <row r="82" spans="1:11">
      <c r="A82" s="9">
        <v>512211</v>
      </c>
      <c r="B82" s="13" t="s">
        <v>70</v>
      </c>
      <c r="C82" s="12">
        <f t="shared" si="2"/>
        <v>200000</v>
      </c>
      <c r="D82" s="12"/>
      <c r="E82" s="12">
        <v>100000</v>
      </c>
      <c r="F82" s="12">
        <v>100000</v>
      </c>
      <c r="G82" s="12"/>
      <c r="H82" s="12"/>
      <c r="I82" s="12"/>
      <c r="J82" s="4"/>
      <c r="K82" s="4"/>
    </row>
    <row r="83" spans="1:11">
      <c r="A83" s="9">
        <v>512221</v>
      </c>
      <c r="B83" s="13" t="s">
        <v>65</v>
      </c>
      <c r="C83" s="12">
        <f t="shared" si="2"/>
        <v>100000</v>
      </c>
      <c r="D83" s="12"/>
      <c r="E83" s="12">
        <v>100000</v>
      </c>
      <c r="F83" s="12">
        <v>0</v>
      </c>
      <c r="G83" s="12"/>
      <c r="H83" s="12"/>
      <c r="I83" s="12"/>
      <c r="J83" s="4"/>
      <c r="K83" s="4"/>
    </row>
    <row r="84" spans="1:11">
      <c r="A84" s="9">
        <v>512611</v>
      </c>
      <c r="B84" s="13" t="s">
        <v>38</v>
      </c>
      <c r="C84" s="12">
        <f t="shared" si="2"/>
        <v>270000</v>
      </c>
      <c r="D84" s="12"/>
      <c r="E84" s="12">
        <v>100000</v>
      </c>
      <c r="F84" s="12">
        <v>170000</v>
      </c>
      <c r="G84" s="12"/>
      <c r="H84" s="12"/>
      <c r="I84" s="12"/>
      <c r="J84" s="4"/>
      <c r="K84" s="4"/>
    </row>
    <row r="85" spans="1:11">
      <c r="A85" s="9">
        <v>515121</v>
      </c>
      <c r="B85" s="13" t="s">
        <v>39</v>
      </c>
      <c r="C85" s="12">
        <f t="shared" si="2"/>
        <v>0</v>
      </c>
      <c r="D85" s="12">
        <v>0</v>
      </c>
      <c r="E85" s="12"/>
      <c r="F85" s="12"/>
      <c r="G85" s="12"/>
      <c r="H85" s="12"/>
      <c r="I85" s="12"/>
      <c r="J85" s="4"/>
      <c r="K85" s="4"/>
    </row>
    <row r="86" spans="1:11" ht="15">
      <c r="A86" s="31" t="s">
        <v>44</v>
      </c>
      <c r="B86" s="33"/>
      <c r="C86" s="17">
        <f>SUM(C12:C23)</f>
        <v>89735853.899999991</v>
      </c>
      <c r="D86" s="17">
        <f>SUM(D12:D22)</f>
        <v>73543000</v>
      </c>
      <c r="E86" s="17">
        <f>SUM(E12:E22)</f>
        <v>12288000</v>
      </c>
      <c r="F86" s="17">
        <f>SUM(F12:F22)</f>
        <v>410000</v>
      </c>
      <c r="G86" s="17">
        <f>SUM(G12:G22)</f>
        <v>238.46</v>
      </c>
      <c r="H86" s="17">
        <f>SUM(H23)</f>
        <v>164615.44</v>
      </c>
      <c r="I86" s="17">
        <f>SUM(I12:I21)</f>
        <v>3330000</v>
      </c>
      <c r="J86" s="5"/>
      <c r="K86" s="5"/>
    </row>
    <row r="87" spans="1:11" ht="15">
      <c r="A87" s="31" t="s">
        <v>43</v>
      </c>
      <c r="B87" s="32"/>
      <c r="C87" s="17">
        <f t="shared" ref="C87:I87" si="3">SUM(C24:C85)</f>
        <v>89735853.899999991</v>
      </c>
      <c r="D87" s="17">
        <f t="shared" si="3"/>
        <v>73543000</v>
      </c>
      <c r="E87" s="17">
        <f t="shared" si="3"/>
        <v>12288000</v>
      </c>
      <c r="F87" s="17">
        <f t="shared" si="3"/>
        <v>410000</v>
      </c>
      <c r="G87" s="17">
        <f t="shared" si="3"/>
        <v>238.46</v>
      </c>
      <c r="H87" s="17">
        <f>SUM(H59:H83)</f>
        <v>164615.44</v>
      </c>
      <c r="I87" s="17">
        <f t="shared" si="3"/>
        <v>3330000</v>
      </c>
      <c r="J87" s="5"/>
      <c r="K87" s="5"/>
    </row>
    <row r="88" spans="1:11">
      <c r="A88" s="7"/>
      <c r="B88" s="8"/>
      <c r="C88" s="8"/>
      <c r="D88" s="18" t="s">
        <v>47</v>
      </c>
      <c r="E88" s="12">
        <f>SUM(E29:E33)</f>
        <v>4620000</v>
      </c>
      <c r="F88" s="8"/>
      <c r="G88" s="8"/>
      <c r="H88" s="8"/>
      <c r="I88" s="8"/>
    </row>
    <row r="89" spans="1:11">
      <c r="A89" s="7"/>
      <c r="B89" s="8"/>
      <c r="C89" s="28" t="s">
        <v>50</v>
      </c>
      <c r="D89" s="29"/>
      <c r="E89" s="17">
        <f>SUM(E87-E88)</f>
        <v>7668000</v>
      </c>
      <c r="F89" s="8"/>
      <c r="G89" s="8"/>
      <c r="H89" s="8"/>
      <c r="I89" s="8"/>
    </row>
    <row r="90" spans="1:11">
      <c r="A90" s="7"/>
      <c r="B90" s="8"/>
      <c r="C90" s="8"/>
      <c r="D90" s="8"/>
      <c r="E90" s="8"/>
      <c r="F90" s="8"/>
      <c r="G90" s="8"/>
      <c r="H90" s="8"/>
      <c r="I90" s="8"/>
    </row>
    <row r="91" spans="1:11">
      <c r="A91" s="7"/>
      <c r="B91" s="8"/>
      <c r="C91" s="8"/>
      <c r="D91" s="8"/>
      <c r="E91" s="8"/>
      <c r="F91" s="8"/>
      <c r="G91" s="8"/>
      <c r="H91" s="8"/>
      <c r="I91" s="8"/>
    </row>
    <row r="92" spans="1:11">
      <c r="A92" s="7"/>
      <c r="B92" s="8" t="s">
        <v>106</v>
      </c>
      <c r="C92" s="8"/>
      <c r="D92" s="8"/>
      <c r="E92" s="8" t="s">
        <v>74</v>
      </c>
      <c r="F92" s="8"/>
      <c r="G92" s="8"/>
      <c r="H92" s="8"/>
      <c r="I92" s="8"/>
    </row>
    <row r="93" spans="1:11">
      <c r="A93" s="7"/>
      <c r="B93" s="8"/>
      <c r="C93" s="8"/>
      <c r="D93" s="8"/>
      <c r="E93" s="8"/>
      <c r="F93" s="8"/>
      <c r="G93" s="8"/>
      <c r="H93" s="8"/>
      <c r="I93" s="8"/>
    </row>
    <row r="94" spans="1:11">
      <c r="A94" s="7"/>
      <c r="B94" s="8"/>
      <c r="C94" s="8"/>
      <c r="D94" s="8"/>
      <c r="E94" s="8"/>
      <c r="F94" s="8"/>
      <c r="G94" s="8"/>
      <c r="H94" s="8"/>
      <c r="I94" s="8"/>
    </row>
    <row r="95" spans="1:11">
      <c r="A95" s="7"/>
      <c r="B95" s="8"/>
      <c r="C95" s="8"/>
      <c r="D95" s="8" t="s">
        <v>75</v>
      </c>
      <c r="E95" s="8"/>
      <c r="F95" s="8"/>
      <c r="G95" s="8"/>
      <c r="H95" s="8"/>
      <c r="I95" s="8"/>
    </row>
    <row r="96" spans="1:11">
      <c r="A96" s="7"/>
      <c r="B96" s="8"/>
      <c r="C96" s="8"/>
      <c r="D96" s="8"/>
      <c r="E96" s="8"/>
      <c r="F96" s="8"/>
      <c r="G96" s="8"/>
      <c r="H96" s="8"/>
      <c r="I96" s="8"/>
    </row>
  </sheetData>
  <mergeCells count="12">
    <mergeCell ref="C89:D89"/>
    <mergeCell ref="B8:F8"/>
    <mergeCell ref="A87:B87"/>
    <mergeCell ref="A86:B86"/>
    <mergeCell ref="I10:I11"/>
    <mergeCell ref="D10:E10"/>
    <mergeCell ref="A10:A11"/>
    <mergeCell ref="B10:B11"/>
    <mergeCell ref="C10:C11"/>
    <mergeCell ref="F10:F11"/>
    <mergeCell ref="G10:G11"/>
    <mergeCell ref="H10:H11"/>
  </mergeCells>
  <pageMargins left="1.0236220472440944" right="0.62992125984251968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51"/>
  <sheetViews>
    <sheetView workbookViewId="0">
      <selection activeCell="E13" sqref="E13"/>
    </sheetView>
  </sheetViews>
  <sheetFormatPr defaultRowHeight="14.25"/>
  <cols>
    <col min="3" max="3" width="18.625" customWidth="1"/>
    <col min="4" max="4" width="16.375" customWidth="1"/>
    <col min="5" max="5" width="16.25" customWidth="1"/>
    <col min="6" max="6" width="17.875" customWidth="1"/>
  </cols>
  <sheetData>
    <row r="4" spans="2:9">
      <c r="B4" s="2"/>
    </row>
    <row r="5" spans="2:9">
      <c r="B5" s="2"/>
      <c r="C5" t="s">
        <v>52</v>
      </c>
    </row>
    <row r="6" spans="2:9">
      <c r="B6" s="2"/>
      <c r="C6" t="s">
        <v>53</v>
      </c>
    </row>
    <row r="7" spans="2:9" ht="15">
      <c r="B7" s="2"/>
      <c r="D7" s="19" t="s">
        <v>84</v>
      </c>
    </row>
    <row r="8" spans="2:9">
      <c r="B8" s="2"/>
    </row>
    <row r="9" spans="2:9" ht="15">
      <c r="B9" s="2"/>
      <c r="C9" s="30" t="s">
        <v>96</v>
      </c>
      <c r="D9" s="30"/>
      <c r="E9" s="30"/>
      <c r="F9" s="30"/>
      <c r="G9" s="30"/>
      <c r="H9" s="21"/>
    </row>
    <row r="10" spans="2:9">
      <c r="B10" s="7"/>
      <c r="C10" s="8"/>
      <c r="D10" s="8"/>
      <c r="E10" s="8"/>
      <c r="F10" s="8"/>
      <c r="G10" s="8"/>
      <c r="H10" s="8"/>
      <c r="I10" s="8"/>
    </row>
    <row r="11" spans="2:9" ht="22.5">
      <c r="B11" s="34" t="s">
        <v>1</v>
      </c>
      <c r="C11" s="38" t="s">
        <v>0</v>
      </c>
      <c r="D11" s="38" t="s">
        <v>2</v>
      </c>
      <c r="E11" s="36" t="s">
        <v>3</v>
      </c>
      <c r="F11" s="37"/>
      <c r="G11" s="34" t="s">
        <v>82</v>
      </c>
      <c r="H11" s="22" t="s">
        <v>81</v>
      </c>
      <c r="I11" s="34" t="s">
        <v>79</v>
      </c>
    </row>
    <row r="12" spans="2:9">
      <c r="B12" s="35"/>
      <c r="C12" s="39"/>
      <c r="D12" s="39"/>
      <c r="E12" s="9" t="s">
        <v>4</v>
      </c>
      <c r="F12" s="9" t="s">
        <v>83</v>
      </c>
      <c r="G12" s="35"/>
      <c r="H12" s="23"/>
      <c r="I12" s="35"/>
    </row>
    <row r="13" spans="2:9">
      <c r="B13" s="9">
        <v>411</v>
      </c>
      <c r="C13" s="13" t="s">
        <v>9</v>
      </c>
      <c r="D13" s="12">
        <f t="shared" ref="D13:D32" si="0">SUM(E13:I13)</f>
        <v>63600000</v>
      </c>
      <c r="E13" s="12">
        <v>63600000</v>
      </c>
      <c r="F13" s="12"/>
      <c r="G13" s="12"/>
      <c r="H13" s="12"/>
      <c r="I13" s="12"/>
    </row>
    <row r="14" spans="2:9">
      <c r="B14" s="9">
        <v>412</v>
      </c>
      <c r="C14" s="13" t="s">
        <v>85</v>
      </c>
      <c r="D14" s="12">
        <f t="shared" si="0"/>
        <v>9640000</v>
      </c>
      <c r="E14" s="12">
        <v>9640000</v>
      </c>
      <c r="F14" s="12"/>
      <c r="G14" s="12"/>
      <c r="H14" s="12"/>
      <c r="I14" s="12"/>
    </row>
    <row r="15" spans="2:9">
      <c r="B15" s="9">
        <v>414</v>
      </c>
      <c r="C15" s="13" t="s">
        <v>86</v>
      </c>
      <c r="D15" s="12">
        <f t="shared" si="0"/>
        <v>1051000</v>
      </c>
      <c r="E15" s="12">
        <v>1000</v>
      </c>
      <c r="F15" s="12">
        <v>1050000</v>
      </c>
      <c r="G15" s="12"/>
      <c r="H15" s="12"/>
      <c r="I15" s="12"/>
    </row>
    <row r="16" spans="2:9">
      <c r="B16" s="9">
        <v>415</v>
      </c>
      <c r="C16" s="13" t="s">
        <v>14</v>
      </c>
      <c r="D16" s="12">
        <f t="shared" si="0"/>
        <v>1600000</v>
      </c>
      <c r="E16" s="12"/>
      <c r="F16" s="12">
        <v>1600000</v>
      </c>
      <c r="G16" s="12"/>
      <c r="H16" s="12"/>
      <c r="I16" s="12"/>
    </row>
    <row r="17" spans="2:9">
      <c r="B17" s="9">
        <v>416</v>
      </c>
      <c r="C17" s="13" t="s">
        <v>15</v>
      </c>
      <c r="D17" s="12">
        <f t="shared" si="0"/>
        <v>1750000</v>
      </c>
      <c r="E17" s="12"/>
      <c r="F17" s="12">
        <v>1750000</v>
      </c>
      <c r="G17" s="12"/>
      <c r="H17" s="12"/>
      <c r="I17" s="12"/>
    </row>
    <row r="18" spans="2:9">
      <c r="B18" s="9">
        <v>421</v>
      </c>
      <c r="C18" s="13" t="s">
        <v>87</v>
      </c>
      <c r="D18" s="12">
        <f t="shared" si="0"/>
        <v>4625000</v>
      </c>
      <c r="E18" s="12"/>
      <c r="F18" s="12">
        <v>4555000</v>
      </c>
      <c r="G18" s="12">
        <v>50000</v>
      </c>
      <c r="H18" s="12"/>
      <c r="I18" s="12">
        <v>20000</v>
      </c>
    </row>
    <row r="19" spans="2:9">
      <c r="B19" s="9">
        <v>422</v>
      </c>
      <c r="C19" s="13" t="s">
        <v>88</v>
      </c>
      <c r="D19" s="12">
        <f t="shared" si="0"/>
        <v>1040000</v>
      </c>
      <c r="E19" s="12"/>
      <c r="F19" s="12">
        <v>490000</v>
      </c>
      <c r="G19" s="12">
        <v>50000</v>
      </c>
      <c r="H19" s="12"/>
      <c r="I19" s="12">
        <v>500000</v>
      </c>
    </row>
    <row r="20" spans="2:9">
      <c r="B20" s="9">
        <v>423</v>
      </c>
      <c r="C20" s="13" t="s">
        <v>89</v>
      </c>
      <c r="D20" s="12">
        <f t="shared" si="0"/>
        <v>6360000</v>
      </c>
      <c r="E20" s="12"/>
      <c r="F20" s="12">
        <v>360000</v>
      </c>
      <c r="G20" s="12"/>
      <c r="H20" s="12"/>
      <c r="I20" s="12">
        <v>6000000</v>
      </c>
    </row>
    <row r="21" spans="2:9">
      <c r="B21" s="9">
        <v>424</v>
      </c>
      <c r="C21" s="13" t="s">
        <v>90</v>
      </c>
      <c r="D21" s="12">
        <f t="shared" si="0"/>
        <v>550000</v>
      </c>
      <c r="E21" s="12">
        <v>300000</v>
      </c>
      <c r="F21" s="12">
        <v>220000</v>
      </c>
      <c r="G21" s="12"/>
      <c r="H21" s="12"/>
      <c r="I21" s="12">
        <v>30000</v>
      </c>
    </row>
    <row r="22" spans="2:9">
      <c r="B22" s="9">
        <v>425</v>
      </c>
      <c r="C22" s="13" t="s">
        <v>34</v>
      </c>
      <c r="D22" s="12">
        <f t="shared" si="0"/>
        <v>800000</v>
      </c>
      <c r="E22" s="12"/>
      <c r="F22" s="12">
        <v>700000</v>
      </c>
      <c r="G22" s="12">
        <v>100000</v>
      </c>
      <c r="H22" s="12"/>
      <c r="I22" s="12"/>
    </row>
    <row r="23" spans="2:9">
      <c r="B23" s="9">
        <v>426</v>
      </c>
      <c r="C23" s="13" t="s">
        <v>37</v>
      </c>
      <c r="D23" s="12">
        <f t="shared" si="0"/>
        <v>910000</v>
      </c>
      <c r="E23" s="12"/>
      <c r="F23" s="15">
        <v>810000</v>
      </c>
      <c r="G23" s="12">
        <v>100000</v>
      </c>
      <c r="H23" s="12"/>
      <c r="I23" s="12"/>
    </row>
    <row r="24" spans="2:9">
      <c r="B24" s="9">
        <v>472</v>
      </c>
      <c r="C24" s="13" t="s">
        <v>94</v>
      </c>
      <c r="D24" s="12">
        <f t="shared" si="0"/>
        <v>25000</v>
      </c>
      <c r="E24" s="12"/>
      <c r="F24" s="15">
        <v>25000</v>
      </c>
      <c r="G24" s="12"/>
      <c r="H24" s="12"/>
      <c r="I24" s="12"/>
    </row>
    <row r="25" spans="2:9">
      <c r="B25" s="9">
        <v>482</v>
      </c>
      <c r="C25" s="13" t="s">
        <v>76</v>
      </c>
      <c r="D25" s="12">
        <f t="shared" si="0"/>
        <v>0</v>
      </c>
      <c r="E25" s="12"/>
      <c r="F25" s="15"/>
      <c r="G25" s="12"/>
      <c r="H25" s="12"/>
      <c r="I25" s="12"/>
    </row>
    <row r="26" spans="2:9">
      <c r="B26" s="9">
        <v>483</v>
      </c>
      <c r="C26" s="13" t="s">
        <v>91</v>
      </c>
      <c r="D26" s="12">
        <f t="shared" si="0"/>
        <v>1000</v>
      </c>
      <c r="E26" s="12">
        <v>1000</v>
      </c>
      <c r="F26" s="15"/>
      <c r="G26" s="12"/>
      <c r="H26" s="12"/>
      <c r="I26" s="12"/>
    </row>
    <row r="27" spans="2:9">
      <c r="B27" s="9">
        <v>485</v>
      </c>
      <c r="C27" s="13" t="s">
        <v>92</v>
      </c>
      <c r="D27" s="12">
        <f t="shared" si="0"/>
        <v>1000</v>
      </c>
      <c r="E27" s="12">
        <v>1000</v>
      </c>
      <c r="F27" s="15"/>
      <c r="G27" s="12"/>
      <c r="H27" s="12"/>
      <c r="I27" s="12"/>
    </row>
    <row r="28" spans="2:9">
      <c r="B28" s="9">
        <v>512</v>
      </c>
      <c r="C28" s="13" t="s">
        <v>38</v>
      </c>
      <c r="D28" s="12">
        <f t="shared" si="0"/>
        <v>850000</v>
      </c>
      <c r="E28" s="12"/>
      <c r="F28" s="15">
        <v>450000</v>
      </c>
      <c r="G28" s="12">
        <v>400000</v>
      </c>
      <c r="H28" s="12"/>
      <c r="I28" s="12"/>
    </row>
    <row r="29" spans="2:9">
      <c r="B29" s="9"/>
      <c r="C29" s="24" t="s">
        <v>93</v>
      </c>
      <c r="D29" s="25">
        <f>SUM(E29+F29+G29+I29)</f>
        <v>92803000</v>
      </c>
      <c r="E29" s="25">
        <f>SUM(E13:E28)</f>
        <v>73543000</v>
      </c>
      <c r="F29" s="26">
        <f>SUM(F15:F28)</f>
        <v>12010000</v>
      </c>
      <c r="G29" s="25">
        <f>SUM(G13:G28)</f>
        <v>700000</v>
      </c>
      <c r="H29" s="12"/>
      <c r="I29" s="25">
        <f>SUM(I13:I28)</f>
        <v>6550000</v>
      </c>
    </row>
    <row r="30" spans="2:9" hidden="1">
      <c r="B30" s="9">
        <v>512221</v>
      </c>
      <c r="C30" s="13" t="s">
        <v>65</v>
      </c>
      <c r="D30" s="12">
        <f t="shared" si="0"/>
        <v>200000</v>
      </c>
      <c r="E30" s="12"/>
      <c r="F30" s="12">
        <v>100000</v>
      </c>
      <c r="G30" s="12">
        <v>100000</v>
      </c>
      <c r="H30" s="12"/>
      <c r="I30" s="12"/>
    </row>
    <row r="31" spans="2:9" hidden="1">
      <c r="B31" s="9">
        <v>512611</v>
      </c>
      <c r="C31" s="13" t="s">
        <v>38</v>
      </c>
      <c r="D31" s="12">
        <f t="shared" si="0"/>
        <v>400000</v>
      </c>
      <c r="E31" s="12"/>
      <c r="F31" s="12">
        <v>200000</v>
      </c>
      <c r="G31" s="12">
        <v>200000</v>
      </c>
      <c r="H31" s="12"/>
      <c r="I31" s="12"/>
    </row>
    <row r="32" spans="2:9" hidden="1">
      <c r="B32" s="9">
        <v>515121</v>
      </c>
      <c r="C32" s="13" t="s">
        <v>39</v>
      </c>
      <c r="D32" s="12">
        <f t="shared" si="0"/>
        <v>0</v>
      </c>
      <c r="E32" s="12">
        <v>0</v>
      </c>
      <c r="F32" s="12"/>
      <c r="G32" s="12"/>
      <c r="H32" s="12"/>
      <c r="I32" s="12"/>
    </row>
    <row r="33" spans="2:9" hidden="1">
      <c r="B33" s="31" t="s">
        <v>44</v>
      </c>
      <c r="C33" s="33"/>
      <c r="D33" s="17" t="e">
        <f>SUM(#REF!)</f>
        <v>#REF!</v>
      </c>
      <c r="E33" s="17" t="e">
        <f>SUM(#REF!)</f>
        <v>#REF!</v>
      </c>
      <c r="F33" s="17" t="e">
        <f>SUM(#REF!)</f>
        <v>#REF!</v>
      </c>
      <c r="G33" s="17" t="e">
        <f>SUM(#REF!)</f>
        <v>#REF!</v>
      </c>
      <c r="H33" s="17" t="e">
        <f>SUM(#REF!)</f>
        <v>#REF!</v>
      </c>
      <c r="I33" s="17" t="e">
        <f>SUM(#REF!)</f>
        <v>#REF!</v>
      </c>
    </row>
    <row r="34" spans="2:9" hidden="1">
      <c r="B34" s="31" t="s">
        <v>43</v>
      </c>
      <c r="C34" s="32"/>
      <c r="D34" s="17">
        <f t="shared" ref="D34:I34" si="1">SUM(D13:D32)</f>
        <v>186206000</v>
      </c>
      <c r="E34" s="17">
        <f t="shared" si="1"/>
        <v>147086000</v>
      </c>
      <c r="F34" s="17">
        <f t="shared" si="1"/>
        <v>24320000</v>
      </c>
      <c r="G34" s="17">
        <f t="shared" si="1"/>
        <v>1700000</v>
      </c>
      <c r="H34" s="17">
        <f t="shared" si="1"/>
        <v>0</v>
      </c>
      <c r="I34" s="17">
        <f t="shared" si="1"/>
        <v>13100000</v>
      </c>
    </row>
    <row r="35" spans="2:9">
      <c r="B35" s="7"/>
      <c r="C35" s="8"/>
      <c r="D35" s="8"/>
      <c r="E35" s="20"/>
      <c r="F35" s="12"/>
      <c r="G35" s="8"/>
      <c r="H35" s="8"/>
      <c r="I35" s="8"/>
    </row>
    <row r="36" spans="2:9">
      <c r="B36" s="7"/>
      <c r="C36" s="8"/>
      <c r="D36" s="28"/>
      <c r="E36" s="29"/>
      <c r="F36" s="17"/>
      <c r="G36" s="8"/>
      <c r="H36" s="8"/>
      <c r="I36" s="8"/>
    </row>
    <row r="37" spans="2:9">
      <c r="B37" s="7"/>
      <c r="C37" s="8"/>
      <c r="D37" s="8"/>
      <c r="E37" s="8"/>
      <c r="F37" s="8"/>
      <c r="G37" s="8"/>
      <c r="H37" s="8"/>
      <c r="I37" s="8"/>
    </row>
    <row r="38" spans="2:9">
      <c r="B38" s="7"/>
      <c r="C38" s="8"/>
      <c r="D38" s="8"/>
      <c r="E38" s="8"/>
      <c r="F38" s="8"/>
      <c r="G38" s="8"/>
      <c r="H38" s="8"/>
      <c r="I38" s="8"/>
    </row>
    <row r="39" spans="2:9">
      <c r="B39" s="7"/>
      <c r="C39" s="8" t="s">
        <v>73</v>
      </c>
      <c r="D39" s="8"/>
      <c r="E39" s="8"/>
      <c r="F39" s="8" t="s">
        <v>74</v>
      </c>
      <c r="G39" s="8"/>
      <c r="H39" s="8"/>
      <c r="I39" s="8"/>
    </row>
    <row r="40" spans="2:9">
      <c r="B40" s="7"/>
      <c r="C40" s="8"/>
      <c r="D40" s="8"/>
      <c r="E40" s="8"/>
      <c r="F40" s="8"/>
      <c r="G40" s="8"/>
      <c r="H40" s="8"/>
      <c r="I40" s="8"/>
    </row>
    <row r="41" spans="2:9">
      <c r="B41" s="7"/>
      <c r="C41" s="8"/>
      <c r="D41" s="8"/>
      <c r="E41" s="8"/>
      <c r="F41" s="8"/>
      <c r="G41" s="8"/>
      <c r="H41" s="8"/>
      <c r="I41" s="8"/>
    </row>
    <row r="42" spans="2:9">
      <c r="B42" s="7"/>
      <c r="C42" s="8"/>
      <c r="D42" s="8"/>
      <c r="E42" s="8" t="s">
        <v>75</v>
      </c>
      <c r="F42" s="8"/>
      <c r="G42" s="8"/>
      <c r="H42" s="8"/>
      <c r="I42" s="8"/>
    </row>
    <row r="43" spans="2:9">
      <c r="B43" s="7"/>
      <c r="C43" s="8"/>
      <c r="D43" s="8"/>
      <c r="E43" s="8"/>
      <c r="F43" s="8"/>
      <c r="G43" s="8"/>
      <c r="H43" s="8"/>
      <c r="I43" s="8"/>
    </row>
    <row r="44" spans="2:9">
      <c r="B44" s="2"/>
    </row>
    <row r="45" spans="2:9">
      <c r="B45" s="2"/>
    </row>
    <row r="46" spans="2:9">
      <c r="B46" s="2"/>
    </row>
    <row r="47" spans="2:9">
      <c r="B47" s="2"/>
    </row>
    <row r="48" spans="2:9">
      <c r="B48" s="2"/>
    </row>
    <row r="49" spans="2:2">
      <c r="B49" s="2"/>
    </row>
    <row r="50" spans="2:2">
      <c r="B50" s="2"/>
    </row>
    <row r="51" spans="2:2">
      <c r="B51" s="2"/>
    </row>
  </sheetData>
  <mergeCells count="10">
    <mergeCell ref="I11:I12"/>
    <mergeCell ref="B33:C33"/>
    <mergeCell ref="B34:C34"/>
    <mergeCell ref="D36:E36"/>
    <mergeCell ref="C9:G9"/>
    <mergeCell ref="B11:B12"/>
    <mergeCell ref="C11:C12"/>
    <mergeCell ref="D11:D12"/>
    <mergeCell ref="E11:F11"/>
    <mergeCell ref="G11:G12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 sesti nivo</vt:lpstr>
      <vt:lpstr>na 3 nivoa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2026-05-19T21:51:51Z</dcterms:modified>
</cp:coreProperties>
</file>